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EDITDEPT\PUBS\JRNL\Jrnl2015\10_Oct 15\First Cut\"/>
    </mc:Choice>
  </mc:AlternateContent>
  <bookViews>
    <workbookView xWindow="0" yWindow="0" windowWidth="14076" windowHeight="4536"/>
  </bookViews>
  <sheets>
    <sheet name="Sheet1" sheetId="1" r:id="rId1"/>
  </sheets>
  <definedNames>
    <definedName name="_xlnm.Print_Area" localSheetId="0">Sheet1!$D$1:$L$36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" l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D35" i="1" l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</calcChain>
</file>

<file path=xl/sharedStrings.xml><?xml version="1.0" encoding="utf-8"?>
<sst xmlns="http://schemas.openxmlformats.org/spreadsheetml/2006/main" count="217" uniqueCount="125">
  <si>
    <t>Company name</t>
  </si>
  <si>
    <t>Ticker</t>
  </si>
  <si>
    <t>Country</t>
  </si>
  <si>
    <t>Gross margin - 5 year Avg.</t>
  </si>
  <si>
    <t>Price</t>
  </si>
  <si>
    <t>Price--high 52 week</t>
  </si>
  <si>
    <t>Price--low 52 week</t>
  </si>
  <si>
    <t>FC - Price Chg 52-wk Low</t>
  </si>
  <si>
    <t>Industry</t>
  </si>
  <si>
    <t>Enterprise Value Q1</t>
  </si>
  <si>
    <t>ADR/ADS Stock</t>
  </si>
  <si>
    <t>Exchange</t>
  </si>
  <si>
    <t>EBIT 12m</t>
  </si>
  <si>
    <t>Pre-tax income 12m</t>
  </si>
  <si>
    <t>Income tax 12m</t>
  </si>
  <si>
    <t>Ind. Gross margin - 5 year Avg</t>
  </si>
  <si>
    <t>FC - Free Cash Flw (w/o div)</t>
  </si>
  <si>
    <t>Return on inv cap Y1</t>
  </si>
  <si>
    <t>World Acceptance Corp.</t>
  </si>
  <si>
    <t>WRLD</t>
  </si>
  <si>
    <t>United States</t>
  </si>
  <si>
    <t>Consumer Financial Services</t>
  </si>
  <si>
    <t>NA</t>
  </si>
  <si>
    <t>Nasdaq</t>
  </si>
  <si>
    <t>AHGP</t>
  </si>
  <si>
    <t>Coal</t>
  </si>
  <si>
    <t>WLK</t>
  </si>
  <si>
    <t>New York</t>
  </si>
  <si>
    <t>PDF Solutions, Inc.</t>
  </si>
  <si>
    <t>PDFS</t>
  </si>
  <si>
    <t>Semiconductors</t>
  </si>
  <si>
    <t>Fossil Group Inc</t>
  </si>
  <si>
    <t>FOSL</t>
  </si>
  <si>
    <t>Jewelry &amp; Silverware</t>
  </si>
  <si>
    <t>DECK</t>
  </si>
  <si>
    <t>Footwear</t>
  </si>
  <si>
    <t>RL</t>
  </si>
  <si>
    <t>Apparel/Accessories</t>
  </si>
  <si>
    <t>SAIA</t>
  </si>
  <si>
    <t>Trucking</t>
  </si>
  <si>
    <t>Raven Industries, Inc.</t>
  </si>
  <si>
    <t>RAVN</t>
  </si>
  <si>
    <t>Fabricated Plastic &amp; Rubber</t>
  </si>
  <si>
    <t>Tripadvisor Inc</t>
  </si>
  <si>
    <t>TRIP</t>
  </si>
  <si>
    <t>Recreational Activities</t>
  </si>
  <si>
    <t>NVEC</t>
  </si>
  <si>
    <t>QUALCOMM, Inc.</t>
  </si>
  <si>
    <t>QCOM</t>
  </si>
  <si>
    <t>Communications Equipment</t>
  </si>
  <si>
    <t>DOV</t>
  </si>
  <si>
    <t>Misc. Fabricated Products</t>
  </si>
  <si>
    <t>Cohen &amp; Steers, Inc.</t>
  </si>
  <si>
    <t>CNS</t>
  </si>
  <si>
    <t>Investment Services</t>
  </si>
  <si>
    <t>GPS</t>
  </si>
  <si>
    <t>Retail (Apparel)</t>
  </si>
  <si>
    <t>NetApp Inc.</t>
  </si>
  <si>
    <t>NTAP</t>
  </si>
  <si>
    <t>Computer Storage Devices</t>
  </si>
  <si>
    <t>VSI</t>
  </si>
  <si>
    <t>Retail (Grocery)</t>
  </si>
  <si>
    <t>Dolby Laboratories, Inc.</t>
  </si>
  <si>
    <t>DLB</t>
  </si>
  <si>
    <t>Motion Pictures</t>
  </si>
  <si>
    <t>MSM</t>
  </si>
  <si>
    <t>Misc. Capital Goods</t>
  </si>
  <si>
    <t>TYPE</t>
  </si>
  <si>
    <t>Software &amp; Programming</t>
  </si>
  <si>
    <t>SNHY</t>
  </si>
  <si>
    <t>MJN</t>
  </si>
  <si>
    <t>Food Processing</t>
  </si>
  <si>
    <t>LECO</t>
  </si>
  <si>
    <t>Tennant Company</t>
  </si>
  <si>
    <t>TNC</t>
  </si>
  <si>
    <t>Dillard's, Inc.</t>
  </si>
  <si>
    <t>DDS</t>
  </si>
  <si>
    <t>Retail (Department &amp; Discount)</t>
  </si>
  <si>
    <t>COH</t>
  </si>
  <si>
    <t>Psychemedics Corp.</t>
  </si>
  <si>
    <t>PMD</t>
  </si>
  <si>
    <t>Healthcare Facilities</t>
  </si>
  <si>
    <t>Tiffany &amp; Co.</t>
  </si>
  <si>
    <t>TIF</t>
  </si>
  <si>
    <t>Retail (Specialty Non-Apparel)</t>
  </si>
  <si>
    <t>Westlake Chemical Corp.</t>
  </si>
  <si>
    <t>Deckers Outdoor Corp.</t>
  </si>
  <si>
    <t>Ralph Lauren Corp.</t>
  </si>
  <si>
    <t>Saia Inc.</t>
  </si>
  <si>
    <t>NVE Corp.</t>
  </si>
  <si>
    <t>Dover Corp.</t>
  </si>
  <si>
    <t>Gap Inc.</t>
  </si>
  <si>
    <t>Vitamin Shoppe Inc.</t>
  </si>
  <si>
    <t>Sun Hydraulics Corp.</t>
  </si>
  <si>
    <t>Mead Johnson Nutrition</t>
  </si>
  <si>
    <t>Lincoln Electric Holdings</t>
  </si>
  <si>
    <t>Coach Inc.</t>
  </si>
  <si>
    <t>MSC Industrial Direct Co.</t>
  </si>
  <si>
    <t>Monotype Imaging</t>
  </si>
  <si>
    <t>Alliance Holdings GP, LP</t>
  </si>
  <si>
    <t>Free</t>
  </si>
  <si>
    <t>Cash</t>
  </si>
  <si>
    <t>Flow</t>
  </si>
  <si>
    <t>Yield</t>
  </si>
  <si>
    <t>(%)</t>
  </si>
  <si>
    <t>Invested</t>
  </si>
  <si>
    <t>Capital</t>
  </si>
  <si>
    <t>Return on</t>
  </si>
  <si>
    <t>LT Debt</t>
  </si>
  <si>
    <t>(X)</t>
  </si>
  <si>
    <t>to Free</t>
  </si>
  <si>
    <t>Change</t>
  </si>
  <si>
    <t>Stock</t>
  </si>
  <si>
    <t>Company (Ticker)</t>
  </si>
  <si>
    <t>Gross</t>
  </si>
  <si>
    <t>Margin</t>
  </si>
  <si>
    <t>(5-Yr Avg)</t>
  </si>
  <si>
    <t>(52-Wk)</t>
  </si>
  <si>
    <t>Construction &amp; Agricultural Equip</t>
  </si>
  <si>
    <t>(52-Wk High-Low)</t>
  </si>
  <si>
    <t>Indus</t>
  </si>
  <si>
    <t>Co</t>
  </si>
  <si>
    <t>Chemicals - Plastics &amp; Rubbers</t>
  </si>
  <si>
    <t>Source: AAII’s Stock Investor Pro/Thomson Reuters. Data as of 9/18/2015.</t>
  </si>
  <si>
    <t>Stocks Passing Wiley's 52-Week Low Strategy (Ranked by Price Change)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</si>
</sst>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);[Red]\(#,##0.0\)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40" fontId="1" fillId="0" borderId="0" xfId="0" applyNumberFormat="1" applyFont="1" applyAlignment="1">
      <alignment horizontal="center"/>
    </xf>
    <xf numFmtId="0" fontId="1" fillId="0" borderId="0" xfId="0" applyFont="1"/>
    <xf numFmtId="164" fontId="1" fillId="0" borderId="0" xfId="0" applyNumberFormat="1" applyFont="1"/>
    <xf numFmtId="40" fontId="1" fillId="0" borderId="0" xfId="0" applyNumberFormat="1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40" fontId="2" fillId="0" borderId="0" xfId="0" applyNumberFormat="1" applyFont="1" applyAlignment="1">
      <alignment horizontal="center"/>
    </xf>
    <xf numFmtId="0" fontId="1" fillId="2" borderId="0" xfId="0" applyFont="1" applyFill="1"/>
    <xf numFmtId="164" fontId="1" fillId="2" borderId="0" xfId="0" applyNumberFormat="1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3" fillId="0" borderId="0" xfId="0" applyFont="1"/>
    <xf numFmtId="0" fontId="2" fillId="0" borderId="0" xfId="0" applyFont="1"/>
    <xf numFmtId="164" fontId="2" fillId="0" borderId="1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6"/>
  <sheetViews>
    <sheetView tabSelected="1" topLeftCell="C1" workbookViewId="0">
      <selection activeCell="D4" sqref="D4"/>
    </sheetView>
  </sheetViews>
  <sheetFormatPr defaultColWidth="9.109375" defaultRowHeight="10.199999999999999" x14ac:dyDescent="0.2"/>
  <cols>
    <col min="1" max="1" width="30" style="4" bestFit="1" customWidth="1"/>
    <col min="2" max="2" width="6.6640625" style="4" bestFit="1" customWidth="1"/>
    <col min="3" max="3" width="6.6640625" style="4" customWidth="1"/>
    <col min="4" max="4" width="22.6640625" style="4" customWidth="1"/>
    <col min="5" max="5" width="4.5546875" style="5" bestFit="1" customWidth="1"/>
    <col min="6" max="6" width="5.33203125" style="5" customWidth="1"/>
    <col min="7" max="7" width="4.5546875" style="5" customWidth="1"/>
    <col min="8" max="8" width="7.6640625" style="5" customWidth="1"/>
    <col min="9" max="9" width="7" style="5" bestFit="1" customWidth="1"/>
    <col min="10" max="10" width="6.109375" style="5" customWidth="1"/>
    <col min="11" max="11" width="16.77734375" style="5" customWidth="1"/>
    <col min="12" max="12" width="22.21875" style="4" customWidth="1"/>
    <col min="13" max="13" width="23.109375" style="4" bestFit="1" customWidth="1"/>
    <col min="14" max="14" width="8" style="6" bestFit="1" customWidth="1"/>
    <col min="15" max="15" width="19" style="6" bestFit="1" customWidth="1"/>
    <col min="16" max="16" width="18.44140625" style="6" bestFit="1" customWidth="1"/>
    <col min="17" max="17" width="24.109375" style="4" bestFit="1" customWidth="1"/>
    <col min="18" max="18" width="19" style="4" bestFit="1" customWidth="1"/>
    <col min="19" max="19" width="12.88671875" style="4" bestFit="1" customWidth="1"/>
    <col min="20" max="20" width="14.44140625" style="4" bestFit="1" customWidth="1"/>
    <col min="21" max="21" width="9.44140625" style="4" bestFit="1" customWidth="1"/>
    <col min="22" max="22" width="9" style="4" bestFit="1" customWidth="1"/>
    <col min="23" max="23" width="19" style="4" bestFit="1" customWidth="1"/>
    <col min="24" max="24" width="15.109375" style="4" bestFit="1" customWidth="1"/>
    <col min="25" max="25" width="27.5546875" style="4" bestFit="1" customWidth="1"/>
    <col min="26" max="26" width="26.109375" style="4" bestFit="1" customWidth="1"/>
    <col min="27" max="27" width="19.109375" style="4" bestFit="1" customWidth="1"/>
    <col min="28" max="16384" width="9.109375" style="4"/>
  </cols>
  <sheetData>
    <row r="1" spans="1:27" x14ac:dyDescent="0.2">
      <c r="D1" s="15" t="s">
        <v>124</v>
      </c>
    </row>
    <row r="2" spans="1:27" s="1" customFormat="1" x14ac:dyDescent="0.2">
      <c r="A2" s="1" t="s">
        <v>0</v>
      </c>
      <c r="B2" s="1" t="s">
        <v>1</v>
      </c>
      <c r="E2" s="2"/>
      <c r="F2" s="2"/>
      <c r="G2" s="2"/>
      <c r="H2" s="2"/>
      <c r="I2" s="2"/>
      <c r="J2" s="2"/>
      <c r="K2" s="2"/>
      <c r="M2" s="1" t="s">
        <v>7</v>
      </c>
      <c r="N2" s="3" t="s">
        <v>4</v>
      </c>
      <c r="O2" s="3" t="s">
        <v>5</v>
      </c>
      <c r="P2" s="3" t="s">
        <v>6</v>
      </c>
      <c r="Q2" s="1" t="s">
        <v>3</v>
      </c>
      <c r="R2" s="1" t="s">
        <v>9</v>
      </c>
      <c r="S2" s="1" t="s">
        <v>2</v>
      </c>
      <c r="T2" s="1" t="s">
        <v>10</v>
      </c>
      <c r="U2" s="1" t="s">
        <v>11</v>
      </c>
      <c r="V2" s="1" t="s">
        <v>12</v>
      </c>
      <c r="W2" s="1" t="s">
        <v>13</v>
      </c>
      <c r="X2" s="1" t="s">
        <v>14</v>
      </c>
      <c r="Y2" s="1" t="s">
        <v>15</v>
      </c>
      <c r="Z2" s="1" t="s">
        <v>16</v>
      </c>
      <c r="AA2" s="1" t="s">
        <v>17</v>
      </c>
    </row>
    <row r="3" spans="1:27" s="7" customFormat="1" x14ac:dyDescent="0.2">
      <c r="E3" s="8"/>
      <c r="F3" s="8"/>
      <c r="G3" s="8" t="s">
        <v>100</v>
      </c>
      <c r="H3" s="8" t="s">
        <v>107</v>
      </c>
      <c r="I3" s="8" t="s">
        <v>108</v>
      </c>
      <c r="J3" s="8"/>
      <c r="K3" s="8"/>
      <c r="N3" s="9"/>
      <c r="O3" s="9"/>
      <c r="P3" s="9"/>
    </row>
    <row r="4" spans="1:27" s="7" customFormat="1" x14ac:dyDescent="0.2">
      <c r="E4" s="17" t="s">
        <v>114</v>
      </c>
      <c r="F4" s="17"/>
      <c r="G4" s="8" t="s">
        <v>101</v>
      </c>
      <c r="H4" s="8" t="s">
        <v>105</v>
      </c>
      <c r="I4" s="8" t="s">
        <v>110</v>
      </c>
      <c r="J4" s="8" t="s">
        <v>4</v>
      </c>
      <c r="K4" s="8" t="s">
        <v>112</v>
      </c>
      <c r="N4" s="9"/>
      <c r="O4" s="9"/>
      <c r="P4" s="9"/>
    </row>
    <row r="5" spans="1:27" s="7" customFormat="1" x14ac:dyDescent="0.2">
      <c r="E5" s="16" t="s">
        <v>115</v>
      </c>
      <c r="F5" s="16"/>
      <c r="G5" s="8" t="s">
        <v>102</v>
      </c>
      <c r="H5" s="8" t="s">
        <v>106</v>
      </c>
      <c r="I5" s="8" t="s">
        <v>101</v>
      </c>
      <c r="J5" s="8" t="s">
        <v>111</v>
      </c>
      <c r="K5" s="8" t="s">
        <v>4</v>
      </c>
      <c r="N5" s="9"/>
      <c r="O5" s="9"/>
      <c r="P5" s="9"/>
    </row>
    <row r="6" spans="1:27" s="7" customFormat="1" x14ac:dyDescent="0.2">
      <c r="E6" s="8" t="s">
        <v>121</v>
      </c>
      <c r="F6" s="8" t="s">
        <v>120</v>
      </c>
      <c r="G6" s="8" t="s">
        <v>103</v>
      </c>
      <c r="H6" s="8" t="s">
        <v>116</v>
      </c>
      <c r="I6" s="8" t="s">
        <v>102</v>
      </c>
      <c r="J6" s="8" t="s">
        <v>117</v>
      </c>
      <c r="K6" s="8" t="s">
        <v>119</v>
      </c>
      <c r="N6" s="9"/>
      <c r="O6" s="9"/>
      <c r="P6" s="9"/>
    </row>
    <row r="7" spans="1:27" s="7" customFormat="1" x14ac:dyDescent="0.2">
      <c r="D7" s="12" t="s">
        <v>113</v>
      </c>
      <c r="E7" s="13" t="s">
        <v>104</v>
      </c>
      <c r="F7" s="13" t="s">
        <v>104</v>
      </c>
      <c r="G7" s="13" t="s">
        <v>104</v>
      </c>
      <c r="H7" s="13" t="s">
        <v>104</v>
      </c>
      <c r="I7" s="13" t="s">
        <v>109</v>
      </c>
      <c r="J7" s="13" t="s">
        <v>104</v>
      </c>
      <c r="K7" s="13" t="str">
        <f>"on 9/18"</f>
        <v>on 9/18</v>
      </c>
      <c r="L7" s="12" t="s">
        <v>8</v>
      </c>
      <c r="N7" s="9"/>
      <c r="O7" s="9"/>
      <c r="P7" s="9"/>
    </row>
    <row r="8" spans="1:27" x14ac:dyDescent="0.2">
      <c r="A8" s="4" t="s">
        <v>18</v>
      </c>
      <c r="B8" s="4" t="s">
        <v>19</v>
      </c>
      <c r="D8" s="10" t="str">
        <f>CONCATENATE(A8," (",B8,")")</f>
        <v>World Acceptance Corp. (WRLD)</v>
      </c>
      <c r="E8" s="11">
        <v>96.1</v>
      </c>
      <c r="F8" s="11">
        <v>57.9</v>
      </c>
      <c r="G8" s="11">
        <v>21.05</v>
      </c>
      <c r="H8" s="11">
        <v>13.8</v>
      </c>
      <c r="I8" s="11">
        <v>2.3199999999999998</v>
      </c>
      <c r="J8" s="11">
        <v>-62.55</v>
      </c>
      <c r="K8" s="11" t="str">
        <f>CONCATENATE(TEXT(N8,"$0.00")," (",TEXT(O8,"0.00"),"-",TEXT(P8,"0.00"),")")</f>
        <v>$27.41 (96.23-27.01)</v>
      </c>
      <c r="L8" s="10" t="s">
        <v>21</v>
      </c>
      <c r="M8" s="4">
        <v>1.48</v>
      </c>
      <c r="N8" s="6">
        <v>27.41</v>
      </c>
      <c r="O8" s="6">
        <v>96.23</v>
      </c>
      <c r="P8" s="6">
        <v>27.01</v>
      </c>
      <c r="Q8" s="4">
        <v>96.8</v>
      </c>
      <c r="R8" s="4">
        <v>1000.1</v>
      </c>
      <c r="S8" s="4" t="s">
        <v>20</v>
      </c>
      <c r="T8" s="4" t="s">
        <v>22</v>
      </c>
      <c r="U8" s="4" t="s">
        <v>23</v>
      </c>
      <c r="V8" s="4">
        <v>177.8</v>
      </c>
      <c r="W8" s="4">
        <v>177.8</v>
      </c>
      <c r="X8" s="4">
        <v>65.900000000000006</v>
      </c>
      <c r="Y8" s="4">
        <v>62.3</v>
      </c>
      <c r="Z8" s="4">
        <v>210.5</v>
      </c>
      <c r="AA8" s="4">
        <v>13.6</v>
      </c>
    </row>
    <row r="9" spans="1:27" x14ac:dyDescent="0.2">
      <c r="A9" s="4" t="s">
        <v>99</v>
      </c>
      <c r="B9" s="4" t="s">
        <v>24</v>
      </c>
      <c r="D9" s="10" t="str">
        <f t="shared" ref="D9:D35" si="0">CONCATENATE(A9," (",B9,")")</f>
        <v>Alliance Holdings GP, LP (AHGP)</v>
      </c>
      <c r="E9" s="11">
        <v>37.799999999999997</v>
      </c>
      <c r="F9" s="11">
        <v>18.399999999999999</v>
      </c>
      <c r="G9" s="11">
        <v>11.9</v>
      </c>
      <c r="H9" s="11">
        <v>34.1</v>
      </c>
      <c r="I9" s="11">
        <v>1.85</v>
      </c>
      <c r="J9" s="11">
        <v>-50.96</v>
      </c>
      <c r="K9" s="11" t="str">
        <f t="shared" ref="K9:K35" si="1">CONCATENATE(TEXT(N9,"$0.00")," (",TEXT(O9,"0.00"),"-",TEXT(P9,"0.00"),")")</f>
        <v>$35.39 (72.17-34.30)</v>
      </c>
      <c r="L9" s="10" t="s">
        <v>25</v>
      </c>
      <c r="M9" s="4">
        <v>3.18</v>
      </c>
      <c r="N9" s="6">
        <v>35.39</v>
      </c>
      <c r="O9" s="6">
        <v>72.17</v>
      </c>
      <c r="P9" s="6">
        <v>34.299999999999997</v>
      </c>
      <c r="Q9" s="4">
        <v>34.9</v>
      </c>
      <c r="R9" s="4">
        <v>3643.7</v>
      </c>
      <c r="S9" s="4" t="s">
        <v>20</v>
      </c>
      <c r="T9" s="4" t="s">
        <v>22</v>
      </c>
      <c r="U9" s="4" t="s">
        <v>23</v>
      </c>
      <c r="V9" s="4">
        <v>474</v>
      </c>
      <c r="W9" s="4">
        <v>440.5</v>
      </c>
      <c r="X9" s="4">
        <v>0</v>
      </c>
      <c r="Y9" s="4">
        <v>26.1</v>
      </c>
      <c r="Z9" s="4">
        <v>433.7</v>
      </c>
      <c r="AA9" s="4">
        <v>38.5</v>
      </c>
    </row>
    <row r="10" spans="1:27" x14ac:dyDescent="0.2">
      <c r="A10" s="4" t="s">
        <v>85</v>
      </c>
      <c r="B10" s="4" t="s">
        <v>26</v>
      </c>
      <c r="D10" s="4" t="str">
        <f t="shared" si="0"/>
        <v>Westlake Chemical Corp. (WLK)</v>
      </c>
      <c r="E10" s="2">
        <v>29.1</v>
      </c>
      <c r="F10" s="2">
        <v>20.5</v>
      </c>
      <c r="G10" s="2">
        <v>6.77</v>
      </c>
      <c r="H10" s="2">
        <v>15.6</v>
      </c>
      <c r="I10" s="2">
        <v>1.24</v>
      </c>
      <c r="J10" s="2">
        <v>-44.87</v>
      </c>
      <c r="K10" s="2" t="str">
        <f t="shared" si="1"/>
        <v>$52.11 (95.54-50.01)</v>
      </c>
      <c r="L10" s="4" t="s">
        <v>122</v>
      </c>
      <c r="M10" s="4">
        <v>4.2</v>
      </c>
      <c r="N10" s="6">
        <v>52.11</v>
      </c>
      <c r="O10" s="6">
        <v>95.54</v>
      </c>
      <c r="P10" s="6">
        <v>50.01</v>
      </c>
      <c r="Q10" s="4">
        <v>22.1</v>
      </c>
      <c r="R10" s="4">
        <v>9122.1</v>
      </c>
      <c r="S10" s="4" t="s">
        <v>20</v>
      </c>
      <c r="T10" s="4" t="s">
        <v>22</v>
      </c>
      <c r="U10" s="4" t="s">
        <v>27</v>
      </c>
      <c r="V10" s="4">
        <v>1155.3</v>
      </c>
      <c r="W10" s="4">
        <v>1117.9000000000001</v>
      </c>
      <c r="X10" s="4">
        <v>399.9</v>
      </c>
      <c r="Y10" s="4">
        <v>20.100000000000001</v>
      </c>
      <c r="Z10" s="4">
        <v>617.5</v>
      </c>
      <c r="AA10" s="4">
        <v>19.5</v>
      </c>
    </row>
    <row r="11" spans="1:27" x14ac:dyDescent="0.2">
      <c r="A11" s="4" t="s">
        <v>28</v>
      </c>
      <c r="B11" s="4" t="s">
        <v>29</v>
      </c>
      <c r="D11" s="4" t="str">
        <f t="shared" si="0"/>
        <v>PDF Solutions, Inc. (PDFS)</v>
      </c>
      <c r="E11" s="2">
        <v>59.5</v>
      </c>
      <c r="F11" s="2">
        <v>38.4</v>
      </c>
      <c r="G11" s="2">
        <v>5.72</v>
      </c>
      <c r="H11" s="2">
        <v>13.5</v>
      </c>
      <c r="I11" s="2">
        <v>0</v>
      </c>
      <c r="J11" s="2">
        <v>-41.41</v>
      </c>
      <c r="K11" s="2" t="str">
        <f t="shared" si="1"/>
        <v>$11.15 (19.52-11.00)</v>
      </c>
      <c r="L11" s="4" t="s">
        <v>30</v>
      </c>
      <c r="M11" s="4">
        <v>1.36</v>
      </c>
      <c r="N11" s="6">
        <v>11.15</v>
      </c>
      <c r="O11" s="6">
        <v>19.52</v>
      </c>
      <c r="P11" s="6">
        <v>11</v>
      </c>
      <c r="Q11" s="4">
        <v>58</v>
      </c>
      <c r="R11" s="4">
        <v>372.7</v>
      </c>
      <c r="S11" s="4" t="s">
        <v>20</v>
      </c>
      <c r="T11" s="4" t="s">
        <v>22</v>
      </c>
      <c r="U11" s="4" t="s">
        <v>23</v>
      </c>
      <c r="V11" s="4">
        <v>24.2</v>
      </c>
      <c r="W11" s="4">
        <v>24.2</v>
      </c>
      <c r="X11" s="4">
        <v>8.6</v>
      </c>
      <c r="Y11" s="4">
        <v>36.799999999999997</v>
      </c>
      <c r="Z11" s="4">
        <v>21.3</v>
      </c>
      <c r="AA11" s="4">
        <v>11.4</v>
      </c>
    </row>
    <row r="12" spans="1:27" x14ac:dyDescent="0.2">
      <c r="A12" s="4" t="s">
        <v>31</v>
      </c>
      <c r="B12" s="4" t="s">
        <v>32</v>
      </c>
      <c r="D12" s="10" t="str">
        <f t="shared" si="0"/>
        <v>Fossil Group Inc (FOSL)</v>
      </c>
      <c r="E12" s="11">
        <v>56.2</v>
      </c>
      <c r="F12" s="11">
        <v>27.3</v>
      </c>
      <c r="G12" s="11">
        <v>8.1199999999999992</v>
      </c>
      <c r="H12" s="11">
        <v>25.9</v>
      </c>
      <c r="I12" s="11">
        <v>2.17</v>
      </c>
      <c r="J12" s="11">
        <v>-40.4</v>
      </c>
      <c r="K12" s="11" t="str">
        <f t="shared" si="1"/>
        <v>$58.74 (115.20-56.01)</v>
      </c>
      <c r="L12" s="10" t="s">
        <v>33</v>
      </c>
      <c r="M12" s="4">
        <v>4.87</v>
      </c>
      <c r="N12" s="6">
        <v>58.74</v>
      </c>
      <c r="O12" s="6">
        <v>115.2</v>
      </c>
      <c r="P12" s="6">
        <v>56.01</v>
      </c>
      <c r="Q12" s="4">
        <v>56.7</v>
      </c>
      <c r="R12" s="4">
        <v>3829.6</v>
      </c>
      <c r="S12" s="4" t="s">
        <v>20</v>
      </c>
      <c r="T12" s="4" t="s">
        <v>22</v>
      </c>
      <c r="U12" s="4" t="s">
        <v>23</v>
      </c>
      <c r="V12" s="4">
        <v>534</v>
      </c>
      <c r="W12" s="4">
        <v>516.5</v>
      </c>
      <c r="X12" s="4">
        <v>156.5</v>
      </c>
      <c r="Y12" s="4">
        <v>51.1</v>
      </c>
      <c r="Z12" s="4">
        <v>311</v>
      </c>
      <c r="AA12" s="4">
        <v>24.6</v>
      </c>
    </row>
    <row r="13" spans="1:27" x14ac:dyDescent="0.2">
      <c r="A13" s="4" t="s">
        <v>86</v>
      </c>
      <c r="B13" s="4" t="s">
        <v>34</v>
      </c>
      <c r="D13" s="10" t="str">
        <f t="shared" si="0"/>
        <v>Deckers Outdoor Corp. (DECK)</v>
      </c>
      <c r="E13" s="11">
        <v>48.3</v>
      </c>
      <c r="F13" s="11">
        <v>38.9</v>
      </c>
      <c r="G13" s="11">
        <v>4.7300000000000004</v>
      </c>
      <c r="H13" s="11">
        <v>19.899999999999999</v>
      </c>
      <c r="I13" s="11">
        <v>0</v>
      </c>
      <c r="J13" s="11">
        <v>-37.840000000000003</v>
      </c>
      <c r="K13" s="11" t="str">
        <f t="shared" si="1"/>
        <v>$60.95 (99.88-59.62)</v>
      </c>
      <c r="L13" s="10" t="s">
        <v>35</v>
      </c>
      <c r="M13" s="4">
        <v>2.23</v>
      </c>
      <c r="N13" s="6">
        <v>60.95</v>
      </c>
      <c r="O13" s="6">
        <v>99.88</v>
      </c>
      <c r="P13" s="6">
        <v>59.62</v>
      </c>
      <c r="Q13" s="4">
        <v>48</v>
      </c>
      <c r="R13" s="4">
        <v>2258.1</v>
      </c>
      <c r="S13" s="4" t="s">
        <v>20</v>
      </c>
      <c r="T13" s="4" t="s">
        <v>22</v>
      </c>
      <c r="U13" s="4" t="s">
        <v>27</v>
      </c>
      <c r="V13" s="4">
        <v>212</v>
      </c>
      <c r="W13" s="4">
        <v>207.2</v>
      </c>
      <c r="X13" s="4">
        <v>55.7</v>
      </c>
      <c r="Y13" s="4">
        <v>39.299999999999997</v>
      </c>
      <c r="Z13" s="4">
        <v>106.9</v>
      </c>
      <c r="AA13" s="4">
        <v>17.5</v>
      </c>
    </row>
    <row r="14" spans="1:27" x14ac:dyDescent="0.2">
      <c r="A14" s="4" t="s">
        <v>87</v>
      </c>
      <c r="B14" s="4" t="s">
        <v>36</v>
      </c>
      <c r="D14" s="4" t="str">
        <f t="shared" si="0"/>
        <v>Ralph Lauren Corp. (RL)</v>
      </c>
      <c r="E14" s="2">
        <v>57.1</v>
      </c>
      <c r="F14" s="2">
        <v>35.9</v>
      </c>
      <c r="G14" s="2">
        <v>3.75</v>
      </c>
      <c r="H14" s="2">
        <v>17.3</v>
      </c>
      <c r="I14" s="2">
        <v>1.19</v>
      </c>
      <c r="J14" s="2">
        <v>-36.72</v>
      </c>
      <c r="K14" s="2" t="str">
        <f t="shared" si="1"/>
        <v>$109.38 (187.49-104.34)</v>
      </c>
      <c r="L14" s="4" t="s">
        <v>37</v>
      </c>
      <c r="M14" s="4">
        <v>4.83</v>
      </c>
      <c r="N14" s="6">
        <v>109.38</v>
      </c>
      <c r="O14" s="6">
        <v>187.49</v>
      </c>
      <c r="P14" s="6">
        <v>104.34</v>
      </c>
      <c r="Q14" s="4">
        <v>58.4</v>
      </c>
      <c r="R14" s="4">
        <v>11652.1</v>
      </c>
      <c r="S14" s="4" t="s">
        <v>20</v>
      </c>
      <c r="T14" s="4" t="s">
        <v>22</v>
      </c>
      <c r="U14" s="4" t="s">
        <v>27</v>
      </c>
      <c r="V14" s="4">
        <v>859</v>
      </c>
      <c r="W14" s="4">
        <v>842</v>
      </c>
      <c r="X14" s="4">
        <v>238</v>
      </c>
      <c r="Y14" s="4">
        <v>37.700000000000003</v>
      </c>
      <c r="Z14" s="4">
        <v>437</v>
      </c>
      <c r="AA14" s="4">
        <v>16</v>
      </c>
    </row>
    <row r="15" spans="1:27" x14ac:dyDescent="0.2">
      <c r="A15" s="4" t="s">
        <v>88</v>
      </c>
      <c r="B15" s="4" t="s">
        <v>38</v>
      </c>
      <c r="D15" s="4" t="str">
        <f t="shared" si="0"/>
        <v>Saia Inc. (SAIA)</v>
      </c>
      <c r="E15" s="2">
        <v>77</v>
      </c>
      <c r="F15" s="2">
        <v>50.7</v>
      </c>
      <c r="G15" s="2">
        <v>3.25</v>
      </c>
      <c r="H15" s="2">
        <v>10</v>
      </c>
      <c r="I15" s="2">
        <v>2.77</v>
      </c>
      <c r="J15" s="2">
        <v>-36.03</v>
      </c>
      <c r="K15" s="2" t="str">
        <f t="shared" si="1"/>
        <v>$34.26 (62.31-34.13)</v>
      </c>
      <c r="L15" s="4" t="s">
        <v>39</v>
      </c>
      <c r="M15" s="4">
        <v>0.38</v>
      </c>
      <c r="N15" s="6">
        <v>34.26</v>
      </c>
      <c r="O15" s="6">
        <v>62.305999999999997</v>
      </c>
      <c r="P15" s="6">
        <v>34.130000000000003</v>
      </c>
      <c r="Q15" s="4">
        <v>73.2</v>
      </c>
      <c r="R15" s="4">
        <v>1084.5999999999999</v>
      </c>
      <c r="S15" s="4" t="s">
        <v>20</v>
      </c>
      <c r="T15" s="4" t="s">
        <v>22</v>
      </c>
      <c r="U15" s="4" t="s">
        <v>23</v>
      </c>
      <c r="V15" s="4">
        <v>100.4</v>
      </c>
      <c r="W15" s="4">
        <v>96.2</v>
      </c>
      <c r="X15" s="4">
        <v>34.5</v>
      </c>
      <c r="Y15" s="4">
        <v>43.7</v>
      </c>
      <c r="Z15" s="4">
        <v>35.200000000000003</v>
      </c>
      <c r="AA15" s="4">
        <v>12.6</v>
      </c>
    </row>
    <row r="16" spans="1:27" x14ac:dyDescent="0.2">
      <c r="A16" s="4" t="s">
        <v>40</v>
      </c>
      <c r="B16" s="4" t="s">
        <v>41</v>
      </c>
      <c r="D16" s="10" t="str">
        <f t="shared" si="0"/>
        <v>Raven Industries, Inc. (RAVN)</v>
      </c>
      <c r="E16" s="11">
        <v>26.3</v>
      </c>
      <c r="F16" s="11">
        <v>20.6</v>
      </c>
      <c r="G16" s="11">
        <v>5.22</v>
      </c>
      <c r="H16" s="11">
        <v>21.6</v>
      </c>
      <c r="I16" s="11">
        <v>0</v>
      </c>
      <c r="J16" s="11">
        <v>-35.04</v>
      </c>
      <c r="K16" s="11" t="str">
        <f t="shared" si="1"/>
        <v>$17.35 (27.24-16.30)</v>
      </c>
      <c r="L16" s="10" t="s">
        <v>42</v>
      </c>
      <c r="M16" s="4">
        <v>6.47</v>
      </c>
      <c r="N16" s="6">
        <v>17.350000000000001</v>
      </c>
      <c r="O16" s="6">
        <v>27.24</v>
      </c>
      <c r="P16" s="6">
        <v>16.295000000000002</v>
      </c>
      <c r="Q16" s="4">
        <v>29.7</v>
      </c>
      <c r="R16" s="4">
        <v>686.3</v>
      </c>
      <c r="S16" s="4" t="s">
        <v>20</v>
      </c>
      <c r="T16" s="4" t="s">
        <v>22</v>
      </c>
      <c r="U16" s="4" t="s">
        <v>23</v>
      </c>
      <c r="V16" s="4">
        <v>29.8</v>
      </c>
      <c r="W16" s="4">
        <v>29.7</v>
      </c>
      <c r="X16" s="4">
        <v>7.6</v>
      </c>
      <c r="Y16" s="4">
        <v>21.1</v>
      </c>
      <c r="Z16" s="4">
        <v>35.799999999999997</v>
      </c>
      <c r="AA16" s="4">
        <v>10.5</v>
      </c>
    </row>
    <row r="17" spans="1:27" x14ac:dyDescent="0.2">
      <c r="A17" s="4" t="s">
        <v>43</v>
      </c>
      <c r="B17" s="4" t="s">
        <v>44</v>
      </c>
      <c r="D17" s="10" t="str">
        <f t="shared" si="0"/>
        <v>Tripadvisor Inc (TRIP)</v>
      </c>
      <c r="E17" s="11">
        <v>96.3</v>
      </c>
      <c r="F17" s="11">
        <v>46.6</v>
      </c>
      <c r="G17" s="11">
        <v>2.66</v>
      </c>
      <c r="H17" s="11">
        <v>20.6</v>
      </c>
      <c r="I17" s="11">
        <v>0.88</v>
      </c>
      <c r="J17" s="11">
        <v>-29.92</v>
      </c>
      <c r="K17" s="11" t="str">
        <f t="shared" si="1"/>
        <v>$68.64 (99.57-62.50)</v>
      </c>
      <c r="L17" s="10" t="s">
        <v>45</v>
      </c>
      <c r="M17" s="4">
        <v>9.82</v>
      </c>
      <c r="N17" s="6">
        <v>68.64</v>
      </c>
      <c r="O17" s="6">
        <v>99.57</v>
      </c>
      <c r="P17" s="6">
        <v>62.5</v>
      </c>
      <c r="Q17" s="4">
        <v>97.7</v>
      </c>
      <c r="R17" s="4">
        <v>12253.2</v>
      </c>
      <c r="S17" s="4" t="s">
        <v>20</v>
      </c>
      <c r="T17" s="4" t="s">
        <v>22</v>
      </c>
      <c r="U17" s="4" t="s">
        <v>23</v>
      </c>
      <c r="V17" s="4">
        <v>307</v>
      </c>
      <c r="W17" s="4">
        <v>298</v>
      </c>
      <c r="X17" s="4">
        <v>87</v>
      </c>
      <c r="Y17" s="4">
        <v>45.7</v>
      </c>
      <c r="Z17" s="4">
        <v>326</v>
      </c>
      <c r="AA17" s="4">
        <v>16.7</v>
      </c>
    </row>
    <row r="18" spans="1:27" x14ac:dyDescent="0.2">
      <c r="A18" s="4" t="s">
        <v>89</v>
      </c>
      <c r="B18" s="4" t="s">
        <v>46</v>
      </c>
      <c r="D18" s="4" t="str">
        <f t="shared" si="0"/>
        <v>NVE Corp. (NVEC)</v>
      </c>
      <c r="E18" s="2">
        <v>78.7</v>
      </c>
      <c r="F18" s="2">
        <v>38.4</v>
      </c>
      <c r="G18" s="2">
        <v>4.1500000000000004</v>
      </c>
      <c r="H18" s="2">
        <v>11.5</v>
      </c>
      <c r="I18" s="2">
        <v>0</v>
      </c>
      <c r="J18" s="2">
        <v>-29.08</v>
      </c>
      <c r="K18" s="2" t="str">
        <f t="shared" si="1"/>
        <v>$48.22 (81.55-48.14)</v>
      </c>
      <c r="L18" s="4" t="s">
        <v>30</v>
      </c>
      <c r="M18" s="4">
        <v>0.17</v>
      </c>
      <c r="N18" s="6">
        <v>48.22</v>
      </c>
      <c r="O18" s="6">
        <v>81.55</v>
      </c>
      <c r="P18" s="6">
        <v>48.14</v>
      </c>
      <c r="Q18" s="4">
        <v>73.7</v>
      </c>
      <c r="R18" s="4">
        <v>368.3</v>
      </c>
      <c r="S18" s="4" t="s">
        <v>20</v>
      </c>
      <c r="T18" s="4" t="s">
        <v>22</v>
      </c>
      <c r="U18" s="4" t="s">
        <v>23</v>
      </c>
      <c r="V18" s="4">
        <v>21</v>
      </c>
      <c r="W18" s="4">
        <v>21.1</v>
      </c>
      <c r="X18" s="4">
        <v>6.9</v>
      </c>
      <c r="Y18" s="4">
        <v>36.799999999999997</v>
      </c>
      <c r="Z18" s="4">
        <v>15.3</v>
      </c>
      <c r="AA18" s="4">
        <v>11.3</v>
      </c>
    </row>
    <row r="19" spans="1:27" x14ac:dyDescent="0.2">
      <c r="A19" s="4" t="s">
        <v>47</v>
      </c>
      <c r="B19" s="4" t="s">
        <v>48</v>
      </c>
      <c r="D19" s="4" t="str">
        <f t="shared" si="0"/>
        <v>QUALCOMM, Inc. (QCOM)</v>
      </c>
      <c r="E19" s="2">
        <v>59.9</v>
      </c>
      <c r="F19" s="2">
        <v>41.1</v>
      </c>
      <c r="G19" s="2">
        <v>4.33</v>
      </c>
      <c r="H19" s="2">
        <v>14.1</v>
      </c>
      <c r="I19" s="2">
        <v>2.2599999999999998</v>
      </c>
      <c r="J19" s="2">
        <v>-28.77</v>
      </c>
      <c r="K19" s="2" t="str">
        <f t="shared" si="1"/>
        <v>$54.45 (78.53-52.59)</v>
      </c>
      <c r="L19" s="4" t="s">
        <v>49</v>
      </c>
      <c r="M19" s="4">
        <v>3.54</v>
      </c>
      <c r="N19" s="6">
        <v>54.45</v>
      </c>
      <c r="O19" s="6">
        <v>78.53</v>
      </c>
      <c r="P19" s="6">
        <v>52.59</v>
      </c>
      <c r="Q19" s="4">
        <v>64.3</v>
      </c>
      <c r="R19" s="4">
        <v>101635</v>
      </c>
      <c r="S19" s="4" t="s">
        <v>20</v>
      </c>
      <c r="T19" s="4" t="s">
        <v>22</v>
      </c>
      <c r="U19" s="4" t="s">
        <v>23</v>
      </c>
      <c r="V19" s="4">
        <v>7522</v>
      </c>
      <c r="W19" s="4">
        <v>7487</v>
      </c>
      <c r="X19" s="4">
        <v>1387</v>
      </c>
      <c r="Y19" s="4">
        <v>40.4</v>
      </c>
      <c r="Z19" s="4">
        <v>4396</v>
      </c>
      <c r="AA19" s="4">
        <v>15.7</v>
      </c>
    </row>
    <row r="20" spans="1:27" x14ac:dyDescent="0.2">
      <c r="A20" s="4" t="s">
        <v>90</v>
      </c>
      <c r="B20" s="4" t="s">
        <v>50</v>
      </c>
      <c r="D20" s="10" t="str">
        <f t="shared" si="0"/>
        <v>Dover Corp. (DOV)</v>
      </c>
      <c r="E20" s="11">
        <v>37.700000000000003</v>
      </c>
      <c r="F20" s="11">
        <v>26.5</v>
      </c>
      <c r="G20" s="11">
        <v>6.81</v>
      </c>
      <c r="H20" s="11">
        <v>11.7</v>
      </c>
      <c r="I20" s="11">
        <v>2.4900000000000002</v>
      </c>
      <c r="J20" s="11">
        <v>-28.74</v>
      </c>
      <c r="K20" s="11" t="str">
        <f t="shared" si="1"/>
        <v>$60.86 (86.13-55.50)</v>
      </c>
      <c r="L20" s="10" t="s">
        <v>51</v>
      </c>
      <c r="M20" s="4">
        <v>9.66</v>
      </c>
      <c r="N20" s="6">
        <v>60.86</v>
      </c>
      <c r="O20" s="6">
        <v>86.13</v>
      </c>
      <c r="P20" s="6">
        <v>55.5</v>
      </c>
      <c r="Q20" s="4">
        <v>39</v>
      </c>
      <c r="R20" s="4">
        <v>13145.3</v>
      </c>
      <c r="S20" s="4" t="s">
        <v>20</v>
      </c>
      <c r="T20" s="4" t="s">
        <v>22</v>
      </c>
      <c r="U20" s="4" t="s">
        <v>27</v>
      </c>
      <c r="V20" s="4">
        <v>1546.1</v>
      </c>
      <c r="W20" s="4">
        <v>924</v>
      </c>
      <c r="X20" s="4">
        <v>260.60000000000002</v>
      </c>
      <c r="Y20" s="4">
        <v>27.3</v>
      </c>
      <c r="Z20" s="4">
        <v>894.9</v>
      </c>
      <c r="AA20" s="4">
        <v>13.4</v>
      </c>
    </row>
    <row r="21" spans="1:27" x14ac:dyDescent="0.2">
      <c r="A21" s="4" t="s">
        <v>52</v>
      </c>
      <c r="B21" s="4" t="s">
        <v>53</v>
      </c>
      <c r="D21" s="10" t="str">
        <f t="shared" si="0"/>
        <v>Cohen &amp; Steers, Inc. (CNS)</v>
      </c>
      <c r="E21" s="11">
        <v>88.9</v>
      </c>
      <c r="F21" s="11">
        <v>79</v>
      </c>
      <c r="G21" s="11">
        <v>5.86</v>
      </c>
      <c r="H21" s="11">
        <v>25.6</v>
      </c>
      <c r="I21" s="11">
        <v>0</v>
      </c>
      <c r="J21" s="11">
        <v>-28.07</v>
      </c>
      <c r="K21" s="11" t="str">
        <f t="shared" si="1"/>
        <v>$28.96 (47.16-27.77)</v>
      </c>
      <c r="L21" s="10" t="s">
        <v>54</v>
      </c>
      <c r="M21" s="4">
        <v>4.29</v>
      </c>
      <c r="N21" s="6">
        <v>28.96</v>
      </c>
      <c r="O21" s="6">
        <v>47.16</v>
      </c>
      <c r="P21" s="6">
        <v>27.77</v>
      </c>
      <c r="Q21" s="4">
        <v>87.5</v>
      </c>
      <c r="R21" s="4">
        <v>1424.4</v>
      </c>
      <c r="S21" s="4" t="s">
        <v>20</v>
      </c>
      <c r="T21" s="4" t="s">
        <v>22</v>
      </c>
      <c r="U21" s="4" t="s">
        <v>27</v>
      </c>
      <c r="V21" s="4">
        <v>122.6</v>
      </c>
      <c r="W21" s="4">
        <v>122.5</v>
      </c>
      <c r="X21" s="4">
        <v>47.8</v>
      </c>
      <c r="Y21" s="4">
        <v>80.3</v>
      </c>
      <c r="Z21" s="4">
        <v>83.4</v>
      </c>
      <c r="AA21" s="4">
        <v>33.200000000000003</v>
      </c>
    </row>
    <row r="22" spans="1:27" x14ac:dyDescent="0.2">
      <c r="A22" s="4" t="s">
        <v>91</v>
      </c>
      <c r="B22" s="4" t="s">
        <v>55</v>
      </c>
      <c r="D22" s="4" t="str">
        <f t="shared" si="0"/>
        <v>Gap Inc. (GPS)</v>
      </c>
      <c r="E22" s="2">
        <v>37.5</v>
      </c>
      <c r="F22" s="2">
        <v>36.200000000000003</v>
      </c>
      <c r="G22" s="2">
        <v>7.01</v>
      </c>
      <c r="H22" s="2">
        <v>27.9</v>
      </c>
      <c r="I22" s="2">
        <v>1.22</v>
      </c>
      <c r="J22" s="2">
        <v>-27.99</v>
      </c>
      <c r="K22" s="2" t="str">
        <f t="shared" si="1"/>
        <v>$31.57 (44.36-30.75)</v>
      </c>
      <c r="L22" s="4" t="s">
        <v>56</v>
      </c>
      <c r="M22" s="4">
        <v>2.66</v>
      </c>
      <c r="N22" s="6">
        <v>31.57</v>
      </c>
      <c r="O22" s="6">
        <v>44.36</v>
      </c>
      <c r="P22" s="6">
        <v>30.751000000000001</v>
      </c>
      <c r="Q22" s="4">
        <v>38.6</v>
      </c>
      <c r="R22" s="4">
        <v>15517.2</v>
      </c>
      <c r="S22" s="4" t="s">
        <v>20</v>
      </c>
      <c r="T22" s="4" t="s">
        <v>22</v>
      </c>
      <c r="U22" s="4" t="s">
        <v>27</v>
      </c>
      <c r="V22" s="4">
        <v>1834</v>
      </c>
      <c r="W22" s="4">
        <v>1773</v>
      </c>
      <c r="X22" s="4">
        <v>645</v>
      </c>
      <c r="Y22" s="4">
        <v>38.1</v>
      </c>
      <c r="Z22" s="4">
        <v>1088</v>
      </c>
      <c r="AA22" s="4">
        <v>30.7</v>
      </c>
    </row>
    <row r="23" spans="1:27" x14ac:dyDescent="0.2">
      <c r="A23" s="4" t="s">
        <v>57</v>
      </c>
      <c r="B23" s="4" t="s">
        <v>58</v>
      </c>
      <c r="D23" s="4" t="str">
        <f t="shared" si="0"/>
        <v>NetApp Inc. (NTAP)</v>
      </c>
      <c r="E23" s="2">
        <v>62.2</v>
      </c>
      <c r="F23" s="2">
        <v>33.799999999999997</v>
      </c>
      <c r="G23" s="2">
        <v>11.88</v>
      </c>
      <c r="H23" s="2">
        <v>11.6</v>
      </c>
      <c r="I23" s="2">
        <v>1.45</v>
      </c>
      <c r="J23" s="2">
        <v>-27.74</v>
      </c>
      <c r="K23" s="2" t="str">
        <f t="shared" si="1"/>
        <v>$31.36 (43.75-28.88)</v>
      </c>
      <c r="L23" s="4" t="s">
        <v>59</v>
      </c>
      <c r="M23" s="4">
        <v>8.59</v>
      </c>
      <c r="N23" s="6">
        <v>31.36</v>
      </c>
      <c r="O23" s="6">
        <v>43.75</v>
      </c>
      <c r="P23" s="6">
        <v>28.88</v>
      </c>
      <c r="Q23" s="4">
        <v>61.7</v>
      </c>
      <c r="R23" s="4">
        <v>8633.6</v>
      </c>
      <c r="S23" s="4" t="s">
        <v>20</v>
      </c>
      <c r="T23" s="4" t="s">
        <v>22</v>
      </c>
      <c r="U23" s="4" t="s">
        <v>23</v>
      </c>
      <c r="V23" s="4">
        <v>575.1</v>
      </c>
      <c r="W23" s="4">
        <v>531.1</v>
      </c>
      <c r="X23" s="4">
        <v>89.6</v>
      </c>
      <c r="Y23" s="4">
        <v>36.200000000000003</v>
      </c>
      <c r="Z23" s="4">
        <v>1025.8</v>
      </c>
      <c r="AA23" s="4">
        <v>11.5</v>
      </c>
    </row>
    <row r="24" spans="1:27" x14ac:dyDescent="0.2">
      <c r="A24" s="4" t="s">
        <v>92</v>
      </c>
      <c r="B24" s="4" t="s">
        <v>60</v>
      </c>
      <c r="D24" s="10" t="str">
        <f t="shared" si="0"/>
        <v>Vitamin Shoppe Inc. (VSI)</v>
      </c>
      <c r="E24" s="11">
        <v>33</v>
      </c>
      <c r="F24" s="11">
        <v>25</v>
      </c>
      <c r="G24" s="11">
        <v>4.6500000000000004</v>
      </c>
      <c r="H24" s="11">
        <v>12.2</v>
      </c>
      <c r="I24" s="11">
        <v>0</v>
      </c>
      <c r="J24" s="11">
        <v>-27.53</v>
      </c>
      <c r="K24" s="11" t="str">
        <f t="shared" si="1"/>
        <v>$32.93 (49.04-32.85)</v>
      </c>
      <c r="L24" s="10" t="s">
        <v>61</v>
      </c>
      <c r="M24" s="4">
        <v>0.24</v>
      </c>
      <c r="N24" s="6">
        <v>32.93</v>
      </c>
      <c r="O24" s="6">
        <v>49.04</v>
      </c>
      <c r="P24" s="6">
        <v>32.85</v>
      </c>
      <c r="Q24" s="4">
        <v>34.1</v>
      </c>
      <c r="R24" s="4">
        <v>1104.0999999999999</v>
      </c>
      <c r="S24" s="4" t="s">
        <v>20</v>
      </c>
      <c r="T24" s="4" t="s">
        <v>22</v>
      </c>
      <c r="U24" s="4" t="s">
        <v>27</v>
      </c>
      <c r="V24" s="4">
        <v>94.8</v>
      </c>
      <c r="W24" s="4">
        <v>94.1</v>
      </c>
      <c r="X24" s="4">
        <v>37.4</v>
      </c>
      <c r="Y24" s="4">
        <v>24.9</v>
      </c>
      <c r="Z24" s="4">
        <v>51.3</v>
      </c>
      <c r="AA24" s="4">
        <v>11</v>
      </c>
    </row>
    <row r="25" spans="1:27" x14ac:dyDescent="0.2">
      <c r="A25" s="4" t="s">
        <v>62</v>
      </c>
      <c r="B25" s="4" t="s">
        <v>63</v>
      </c>
      <c r="D25" s="10" t="str">
        <f t="shared" si="0"/>
        <v>Dolby Laboratories, Inc. (DLB)</v>
      </c>
      <c r="E25" s="11">
        <v>91.5</v>
      </c>
      <c r="F25" s="11">
        <v>46.5</v>
      </c>
      <c r="G25" s="11">
        <v>3.14</v>
      </c>
      <c r="H25" s="11">
        <v>15.3</v>
      </c>
      <c r="I25" s="11">
        <v>0</v>
      </c>
      <c r="J25" s="11">
        <v>-26.7</v>
      </c>
      <c r="K25" s="11" t="str">
        <f t="shared" si="1"/>
        <v>$31.99 (46.17-29.87)</v>
      </c>
      <c r="L25" s="10" t="s">
        <v>64</v>
      </c>
      <c r="M25" s="4">
        <v>7.1</v>
      </c>
      <c r="N25" s="6">
        <v>31.99</v>
      </c>
      <c r="O25" s="6">
        <v>46.17</v>
      </c>
      <c r="P25" s="6">
        <v>29.87</v>
      </c>
      <c r="Q25" s="4">
        <v>89.3</v>
      </c>
      <c r="R25" s="4">
        <v>3620.1</v>
      </c>
      <c r="S25" s="4" t="s">
        <v>20</v>
      </c>
      <c r="T25" s="4" t="s">
        <v>22</v>
      </c>
      <c r="U25" s="4" t="s">
        <v>27</v>
      </c>
      <c r="V25" s="4">
        <v>242.3</v>
      </c>
      <c r="W25" s="4">
        <v>242.2</v>
      </c>
      <c r="X25" s="4">
        <v>59.6</v>
      </c>
      <c r="Y25" s="4">
        <v>46</v>
      </c>
      <c r="Z25" s="4">
        <v>113.6</v>
      </c>
      <c r="AA25" s="4">
        <v>12.1</v>
      </c>
    </row>
    <row r="26" spans="1:27" x14ac:dyDescent="0.2">
      <c r="A26" s="4" t="s">
        <v>97</v>
      </c>
      <c r="B26" s="4" t="s">
        <v>65</v>
      </c>
      <c r="D26" s="4" t="str">
        <f t="shared" si="0"/>
        <v>MSC Industrial Direct Co. (MSM)</v>
      </c>
      <c r="E26" s="2">
        <v>45.4</v>
      </c>
      <c r="F26" s="2">
        <v>30.1</v>
      </c>
      <c r="G26" s="2">
        <v>3.33</v>
      </c>
      <c r="H26" s="2">
        <v>17.7</v>
      </c>
      <c r="I26" s="2">
        <v>1.42</v>
      </c>
      <c r="J26" s="2">
        <v>-26.1</v>
      </c>
      <c r="K26" s="2" t="str">
        <f t="shared" si="1"/>
        <v>$64.08 (87.31-63.97)</v>
      </c>
      <c r="L26" s="4" t="s">
        <v>66</v>
      </c>
      <c r="M26" s="4">
        <v>0.17</v>
      </c>
      <c r="N26" s="6">
        <v>64.08</v>
      </c>
      <c r="O26" s="6">
        <v>87.305999999999997</v>
      </c>
      <c r="P26" s="6">
        <v>63.97</v>
      </c>
      <c r="Q26" s="4">
        <v>45.8</v>
      </c>
      <c r="R26" s="4">
        <v>4686.8999999999996</v>
      </c>
      <c r="S26" s="4" t="s">
        <v>20</v>
      </c>
      <c r="T26" s="4" t="s">
        <v>22</v>
      </c>
      <c r="U26" s="4" t="s">
        <v>27</v>
      </c>
      <c r="V26" s="4">
        <v>478.8</v>
      </c>
      <c r="W26" s="4">
        <v>378.7</v>
      </c>
      <c r="X26" s="4">
        <v>143.6</v>
      </c>
      <c r="Y26" s="4">
        <v>29.2</v>
      </c>
      <c r="Z26" s="4">
        <v>156</v>
      </c>
      <c r="AA26" s="4">
        <v>13.8</v>
      </c>
    </row>
    <row r="27" spans="1:27" x14ac:dyDescent="0.2">
      <c r="A27" s="4" t="s">
        <v>98</v>
      </c>
      <c r="B27" s="4" t="s">
        <v>67</v>
      </c>
      <c r="D27" s="4" t="str">
        <f t="shared" si="0"/>
        <v>Monotype Imaging (TYPE)</v>
      </c>
      <c r="E27" s="2">
        <v>81.5</v>
      </c>
      <c r="F27" s="2">
        <v>61.1</v>
      </c>
      <c r="G27" s="2">
        <v>4.99</v>
      </c>
      <c r="H27" s="2">
        <v>11.5</v>
      </c>
      <c r="I27" s="2">
        <v>0</v>
      </c>
      <c r="J27" s="2">
        <v>-25.97</v>
      </c>
      <c r="K27" s="2" t="str">
        <f t="shared" si="1"/>
        <v>$21.46 (34.42-20.84)</v>
      </c>
      <c r="L27" s="4" t="s">
        <v>68</v>
      </c>
      <c r="M27" s="4">
        <v>2.98</v>
      </c>
      <c r="N27" s="6">
        <v>21.46</v>
      </c>
      <c r="O27" s="6">
        <v>34.42</v>
      </c>
      <c r="P27" s="6">
        <v>20.84</v>
      </c>
      <c r="Q27" s="4">
        <v>85.4</v>
      </c>
      <c r="R27" s="4">
        <v>861.5</v>
      </c>
      <c r="S27" s="4" t="s">
        <v>20</v>
      </c>
      <c r="T27" s="4" t="s">
        <v>22</v>
      </c>
      <c r="U27" s="4" t="s">
        <v>23</v>
      </c>
      <c r="V27" s="4">
        <v>45</v>
      </c>
      <c r="W27" s="4">
        <v>43.6</v>
      </c>
      <c r="X27" s="4">
        <v>14</v>
      </c>
      <c r="Y27" s="4">
        <v>61.1</v>
      </c>
      <c r="Z27" s="4">
        <v>43</v>
      </c>
      <c r="AA27" s="4">
        <v>11.9</v>
      </c>
    </row>
    <row r="28" spans="1:27" x14ac:dyDescent="0.2">
      <c r="A28" s="4" t="s">
        <v>93</v>
      </c>
      <c r="B28" s="4" t="s">
        <v>69</v>
      </c>
      <c r="D28" s="10" t="str">
        <f t="shared" si="0"/>
        <v>Sun Hydraulics Corp. (SNHY)</v>
      </c>
      <c r="E28" s="11">
        <v>39.799999999999997</v>
      </c>
      <c r="F28" s="11">
        <v>26.5</v>
      </c>
      <c r="G28" s="11">
        <v>5.92</v>
      </c>
      <c r="H28" s="11">
        <v>21.2</v>
      </c>
      <c r="I28" s="11">
        <v>0</v>
      </c>
      <c r="J28" s="11">
        <v>-25.56</v>
      </c>
      <c r="K28" s="11" t="str">
        <f t="shared" si="1"/>
        <v>$28.64 (43.58-28.54)</v>
      </c>
      <c r="L28" s="10" t="s">
        <v>51</v>
      </c>
      <c r="M28" s="4">
        <v>0.35</v>
      </c>
      <c r="N28" s="6">
        <v>28.64</v>
      </c>
      <c r="O28" s="6">
        <v>43.575000000000003</v>
      </c>
      <c r="P28" s="6">
        <v>28.54</v>
      </c>
      <c r="Q28" s="4">
        <v>38.9</v>
      </c>
      <c r="R28" s="4">
        <v>945.2</v>
      </c>
      <c r="S28" s="4" t="s">
        <v>20</v>
      </c>
      <c r="T28" s="4" t="s">
        <v>22</v>
      </c>
      <c r="U28" s="4" t="s">
        <v>23</v>
      </c>
      <c r="V28" s="4">
        <v>59.8</v>
      </c>
      <c r="W28" s="4">
        <v>59.7</v>
      </c>
      <c r="X28" s="4">
        <v>19.899999999999999</v>
      </c>
      <c r="Y28" s="4">
        <v>27.3</v>
      </c>
      <c r="Z28" s="4">
        <v>56</v>
      </c>
      <c r="AA28" s="4">
        <v>21.2</v>
      </c>
    </row>
    <row r="29" spans="1:27" x14ac:dyDescent="0.2">
      <c r="A29" s="4" t="s">
        <v>94</v>
      </c>
      <c r="B29" s="4" t="s">
        <v>70</v>
      </c>
      <c r="D29" s="10" t="str">
        <f t="shared" si="0"/>
        <v>Mead Johnson Nutrition (MJN)</v>
      </c>
      <c r="E29" s="11">
        <v>62.5</v>
      </c>
      <c r="F29" s="11">
        <v>25.2</v>
      </c>
      <c r="G29" s="11">
        <v>4.22</v>
      </c>
      <c r="H29" s="11">
        <v>40.6</v>
      </c>
      <c r="I29" s="11">
        <v>1.95</v>
      </c>
      <c r="J29" s="11">
        <v>-23.8</v>
      </c>
      <c r="K29" s="11" t="str">
        <f t="shared" si="1"/>
        <v>$74.63 (105.45-73.10)</v>
      </c>
      <c r="L29" s="10" t="s">
        <v>71</v>
      </c>
      <c r="M29" s="4">
        <v>2.09</v>
      </c>
      <c r="N29" s="6">
        <v>74.63</v>
      </c>
      <c r="O29" s="6">
        <v>105.45</v>
      </c>
      <c r="P29" s="6">
        <v>73.099999999999994</v>
      </c>
      <c r="Q29" s="4">
        <v>62.6</v>
      </c>
      <c r="R29" s="4">
        <v>18360.7</v>
      </c>
      <c r="S29" s="4" t="s">
        <v>20</v>
      </c>
      <c r="T29" s="4" t="s">
        <v>22</v>
      </c>
      <c r="U29" s="4" t="s">
        <v>27</v>
      </c>
      <c r="V29" s="4">
        <v>976.5</v>
      </c>
      <c r="W29" s="4">
        <v>906.3</v>
      </c>
      <c r="X29" s="4">
        <v>191.7</v>
      </c>
      <c r="Y29" s="4">
        <v>28.8</v>
      </c>
      <c r="Z29" s="4">
        <v>774.1</v>
      </c>
      <c r="AA29" s="4">
        <v>37.9</v>
      </c>
    </row>
    <row r="30" spans="1:27" x14ac:dyDescent="0.2">
      <c r="A30" s="4" t="s">
        <v>95</v>
      </c>
      <c r="B30" s="4" t="s">
        <v>72</v>
      </c>
      <c r="D30" s="4" t="str">
        <f t="shared" si="0"/>
        <v>Lincoln Electric Holdings (LECO)</v>
      </c>
      <c r="E30" s="2">
        <v>33.799999999999997</v>
      </c>
      <c r="F30" s="2">
        <v>27.4</v>
      </c>
      <c r="G30" s="2">
        <v>7.85</v>
      </c>
      <c r="H30" s="2">
        <v>16.5</v>
      </c>
      <c r="I30" s="2">
        <v>0.43</v>
      </c>
      <c r="J30" s="2">
        <v>-23.35</v>
      </c>
      <c r="K30" s="2" t="str">
        <f t="shared" si="1"/>
        <v>$56.12 (75.49-52.30)</v>
      </c>
      <c r="L30" s="4" t="s">
        <v>118</v>
      </c>
      <c r="M30" s="4">
        <v>7.3</v>
      </c>
      <c r="N30" s="6">
        <v>56.12</v>
      </c>
      <c r="O30" s="6">
        <v>75.484999999999999</v>
      </c>
      <c r="P30" s="6">
        <v>52.3</v>
      </c>
      <c r="Q30" s="4">
        <v>30.3</v>
      </c>
      <c r="R30" s="4">
        <v>4469.3</v>
      </c>
      <c r="S30" s="4" t="s">
        <v>20</v>
      </c>
      <c r="T30" s="4" t="s">
        <v>22</v>
      </c>
      <c r="U30" s="4" t="s">
        <v>23</v>
      </c>
      <c r="V30" s="4">
        <v>379.7</v>
      </c>
      <c r="W30" s="4">
        <v>365.7</v>
      </c>
      <c r="X30" s="4">
        <v>106.3</v>
      </c>
      <c r="Y30" s="4">
        <v>26.6</v>
      </c>
      <c r="Z30" s="4">
        <v>350.7</v>
      </c>
      <c r="AA30" s="4">
        <v>18.600000000000001</v>
      </c>
    </row>
    <row r="31" spans="1:27" x14ac:dyDescent="0.2">
      <c r="A31" s="4" t="s">
        <v>73</v>
      </c>
      <c r="B31" s="4" t="s">
        <v>74</v>
      </c>
      <c r="D31" s="4" t="str">
        <f t="shared" si="0"/>
        <v>Tennant Company (TNC)</v>
      </c>
      <c r="E31" s="2">
        <v>43.1</v>
      </c>
      <c r="F31" s="2">
        <v>30.1</v>
      </c>
      <c r="G31" s="2">
        <v>3.11</v>
      </c>
      <c r="H31" s="2">
        <v>15.3</v>
      </c>
      <c r="I31" s="2">
        <v>0.59</v>
      </c>
      <c r="J31" s="2">
        <v>-22.98</v>
      </c>
      <c r="K31" s="2" t="str">
        <f t="shared" si="1"/>
        <v>$54.49 (75.01-54.35)</v>
      </c>
      <c r="L31" s="4" t="s">
        <v>66</v>
      </c>
      <c r="M31" s="4">
        <v>0.26</v>
      </c>
      <c r="N31" s="6">
        <v>54.49</v>
      </c>
      <c r="O31" s="6">
        <v>75.010000000000005</v>
      </c>
      <c r="P31" s="6">
        <v>54.35</v>
      </c>
      <c r="Q31" s="4">
        <v>43</v>
      </c>
      <c r="R31" s="4">
        <v>1145.9000000000001</v>
      </c>
      <c r="S31" s="4" t="s">
        <v>20</v>
      </c>
      <c r="T31" s="4" t="s">
        <v>22</v>
      </c>
      <c r="U31" s="4" t="s">
        <v>27</v>
      </c>
      <c r="V31" s="4">
        <v>68.7</v>
      </c>
      <c r="W31" s="4">
        <v>67.099999999999994</v>
      </c>
      <c r="X31" s="4">
        <v>18</v>
      </c>
      <c r="Y31" s="4">
        <v>29.2</v>
      </c>
      <c r="Z31" s="4">
        <v>35.6</v>
      </c>
      <c r="AA31" s="4">
        <v>17.2</v>
      </c>
    </row>
    <row r="32" spans="1:27" x14ac:dyDescent="0.2">
      <c r="A32" s="4" t="s">
        <v>75</v>
      </c>
      <c r="B32" s="4" t="s">
        <v>76</v>
      </c>
      <c r="D32" s="10" t="str">
        <f t="shared" si="0"/>
        <v>Dillard's, Inc. (DDS)</v>
      </c>
      <c r="E32" s="11">
        <v>36.6</v>
      </c>
      <c r="F32" s="11">
        <v>35.9</v>
      </c>
      <c r="G32" s="11">
        <v>7.8</v>
      </c>
      <c r="H32" s="11">
        <v>13.3</v>
      </c>
      <c r="I32" s="11">
        <v>2.23</v>
      </c>
      <c r="J32" s="11">
        <v>-22.8</v>
      </c>
      <c r="K32" s="11" t="str">
        <f t="shared" si="1"/>
        <v>$89.87 (144.21-89.35)</v>
      </c>
      <c r="L32" s="10" t="s">
        <v>77</v>
      </c>
      <c r="M32" s="4">
        <v>0.57999999999999996</v>
      </c>
      <c r="N32" s="6">
        <v>89.87</v>
      </c>
      <c r="O32" s="6">
        <v>144.21</v>
      </c>
      <c r="P32" s="6">
        <v>89.35</v>
      </c>
      <c r="Q32" s="4">
        <v>36.799999999999997</v>
      </c>
      <c r="R32" s="4">
        <v>4740.1000000000004</v>
      </c>
      <c r="S32" s="4" t="s">
        <v>20</v>
      </c>
      <c r="T32" s="4" t="s">
        <v>22</v>
      </c>
      <c r="U32" s="4" t="s">
        <v>27</v>
      </c>
      <c r="V32" s="4">
        <v>497.9</v>
      </c>
      <c r="W32" s="4">
        <v>497.9</v>
      </c>
      <c r="X32" s="4">
        <v>173.3</v>
      </c>
      <c r="Y32" s="4">
        <v>35.6</v>
      </c>
      <c r="Z32" s="4">
        <v>369.6</v>
      </c>
      <c r="AA32" s="4">
        <v>13.5</v>
      </c>
    </row>
    <row r="33" spans="1:27" x14ac:dyDescent="0.2">
      <c r="A33" s="4" t="s">
        <v>96</v>
      </c>
      <c r="B33" s="4" t="s">
        <v>78</v>
      </c>
      <c r="D33" s="10" t="str">
        <f t="shared" si="0"/>
        <v>Coach Inc. (COH)</v>
      </c>
      <c r="E33" s="11">
        <v>69.599999999999994</v>
      </c>
      <c r="F33" s="11">
        <v>36.200000000000003</v>
      </c>
      <c r="G33" s="11">
        <v>7.94</v>
      </c>
      <c r="H33" s="11">
        <v>38.299999999999997</v>
      </c>
      <c r="I33" s="11">
        <v>1.21</v>
      </c>
      <c r="J33" s="11">
        <v>-22.05</v>
      </c>
      <c r="K33" s="11" t="str">
        <f t="shared" si="1"/>
        <v>$29.10 (43.87-27.62)</v>
      </c>
      <c r="L33" s="10" t="s">
        <v>56</v>
      </c>
      <c r="M33" s="4">
        <v>5.36</v>
      </c>
      <c r="N33" s="6">
        <v>29.1</v>
      </c>
      <c r="O33" s="6">
        <v>43.87</v>
      </c>
      <c r="P33" s="6">
        <v>27.62</v>
      </c>
      <c r="Q33" s="4">
        <v>71.7</v>
      </c>
      <c r="R33" s="4">
        <v>9161.2999999999993</v>
      </c>
      <c r="S33" s="4" t="s">
        <v>20</v>
      </c>
      <c r="T33" s="4" t="s">
        <v>22</v>
      </c>
      <c r="U33" s="4" t="s">
        <v>27</v>
      </c>
      <c r="V33" s="4">
        <v>611.6</v>
      </c>
      <c r="W33" s="4">
        <v>611.6</v>
      </c>
      <c r="X33" s="4">
        <v>209.2</v>
      </c>
      <c r="Y33" s="4">
        <v>38.1</v>
      </c>
      <c r="Z33" s="4">
        <v>727.6</v>
      </c>
      <c r="AA33" s="4">
        <v>12.1</v>
      </c>
    </row>
    <row r="34" spans="1:27" x14ac:dyDescent="0.2">
      <c r="A34" s="4" t="s">
        <v>79</v>
      </c>
      <c r="B34" s="4" t="s">
        <v>80</v>
      </c>
      <c r="D34" s="4" t="str">
        <f t="shared" si="0"/>
        <v>Psychemedics Corp. (PMD)</v>
      </c>
      <c r="E34" s="2">
        <v>49.6</v>
      </c>
      <c r="F34" s="2">
        <v>36.299999999999997</v>
      </c>
      <c r="G34" s="2">
        <v>3.95</v>
      </c>
      <c r="H34" s="2">
        <v>26.4</v>
      </c>
      <c r="I34" s="2">
        <v>1.24</v>
      </c>
      <c r="J34" s="2">
        <v>-21.4</v>
      </c>
      <c r="K34" s="2" t="str">
        <f t="shared" si="1"/>
        <v>$10.54 (17.83-9.82)</v>
      </c>
      <c r="L34" s="4" t="s">
        <v>81</v>
      </c>
      <c r="M34" s="4">
        <v>7.33</v>
      </c>
      <c r="N34" s="6">
        <v>10.54</v>
      </c>
      <c r="O34" s="6">
        <v>17.829999999999998</v>
      </c>
      <c r="P34" s="6">
        <v>9.82</v>
      </c>
      <c r="Q34" s="4">
        <v>57</v>
      </c>
      <c r="R34" s="4">
        <v>83.5</v>
      </c>
      <c r="S34" s="4" t="s">
        <v>20</v>
      </c>
      <c r="T34" s="4" t="s">
        <v>22</v>
      </c>
      <c r="U34" s="4" t="s">
        <v>23</v>
      </c>
      <c r="V34" s="4">
        <v>2.8</v>
      </c>
      <c r="W34" s="4">
        <v>2.9</v>
      </c>
      <c r="X34" s="4">
        <v>0.8</v>
      </c>
      <c r="Y34" s="4">
        <v>38.299999999999997</v>
      </c>
      <c r="Z34" s="4">
        <v>3.3</v>
      </c>
      <c r="AA34" s="4">
        <v>17.399999999999999</v>
      </c>
    </row>
    <row r="35" spans="1:27" x14ac:dyDescent="0.2">
      <c r="A35" s="4" t="s">
        <v>82</v>
      </c>
      <c r="B35" s="4" t="s">
        <v>83</v>
      </c>
      <c r="D35" s="4" t="str">
        <f t="shared" si="0"/>
        <v>Tiffany &amp; Co. (TIF)</v>
      </c>
      <c r="E35" s="2">
        <v>59.9</v>
      </c>
      <c r="F35" s="2">
        <v>35.1</v>
      </c>
      <c r="G35" s="2">
        <v>4.08</v>
      </c>
      <c r="H35" s="2">
        <v>12.7</v>
      </c>
      <c r="I35" s="2">
        <v>1.7</v>
      </c>
      <c r="J35" s="2">
        <v>-20.64</v>
      </c>
      <c r="K35" s="2" t="str">
        <f t="shared" si="1"/>
        <v>$79.35 (110.60-78.90)</v>
      </c>
      <c r="L35" s="4" t="s">
        <v>84</v>
      </c>
      <c r="M35" s="4">
        <v>0.56999999999999995</v>
      </c>
      <c r="N35" s="6">
        <v>79.349999999999994</v>
      </c>
      <c r="O35" s="6">
        <v>110.6</v>
      </c>
      <c r="P35" s="6">
        <v>78.900000000000006</v>
      </c>
      <c r="Q35" s="4">
        <v>58.6</v>
      </c>
      <c r="R35" s="4">
        <v>12678.9</v>
      </c>
      <c r="S35" s="4" t="s">
        <v>20</v>
      </c>
      <c r="T35" s="4" t="s">
        <v>22</v>
      </c>
      <c r="U35" s="4" t="s">
        <v>27</v>
      </c>
      <c r="V35" s="4">
        <v>683.8</v>
      </c>
      <c r="W35" s="4">
        <v>671.6</v>
      </c>
      <c r="X35" s="4">
        <v>227.3</v>
      </c>
      <c r="Y35" s="4">
        <v>30.7</v>
      </c>
      <c r="Z35" s="4">
        <v>517.6</v>
      </c>
      <c r="AA35" s="4">
        <v>13.8</v>
      </c>
    </row>
    <row r="36" spans="1:27" x14ac:dyDescent="0.2">
      <c r="D36" s="14" t="s">
        <v>123</v>
      </c>
    </row>
  </sheetData>
  <mergeCells count="2">
    <mergeCell ref="E5:F5"/>
    <mergeCell ref="E4:F4"/>
  </mergeCells>
  <pageMargins left="0.7" right="0.7" top="0.75" bottom="0.75" header="0.3" footer="0.3"/>
  <pageSetup orientation="landscape" r:id="rId1"/>
  <headerFooter>
    <oddHeader>&amp;Z&amp;F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johnb</dc:creator>
  <cp:lastModifiedBy>Jean Henrich</cp:lastModifiedBy>
  <cp:lastPrinted>2015-09-22T15:38:27Z</cp:lastPrinted>
  <dcterms:created xsi:type="dcterms:W3CDTF">2015-09-21T17:02:57Z</dcterms:created>
  <dcterms:modified xsi:type="dcterms:W3CDTF">2015-09-22T15:38:58Z</dcterms:modified>
</cp:coreProperties>
</file>